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6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<sst xmlns="http://schemas.openxmlformats.org/spreadsheetml/2006/main" count="97" uniqueCount="67">
  <si>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</si>
  <si>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</si>
  <si>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</si>
  <si>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</si>
  <si>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</si>
  <si>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</si>
  <si>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</si>
  <si>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</si>
  <si>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</si>
  <si>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</si>
  <si>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</si>
  <si>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</si>
  <si>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</si>
  <si>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</si>
  <si>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</si>
  <si>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</si>
  <si>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</si>
  <si>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</si>
  <si>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</si>
  <si>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 xml:space="preserve">Выплаты по "дорожной карте" </t>
  </si>
  <si>
    <t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материальных запасов.</t>
  </si>
  <si>
    <t>Заработная плата, начисления на заработную плату</t>
  </si>
  <si>
    <t>Приобретение и установка емкости искусственного пож.водоема в д.Наволок, ликвидация последствий ЧС,приобретение материалов для ГО,ЧС и ПБ</t>
  </si>
  <si>
    <t>о уровне финансирования  муниципальных программ Горского сельского поселения</t>
  </si>
  <si>
    <t xml:space="preserve">1.Обеспечение выполнения деятельности муниципального учреждения
</t>
  </si>
  <si>
    <t xml:space="preserve">3.Обеспечение выполнения деятельности муниципального учреждения
</t>
  </si>
  <si>
    <t xml:space="preserve">1.Обеспечение выполнения деятельности муниципального учреждения
</t>
  </si>
  <si>
    <r>
      <t xml:space="preserve">Мероприятие 1. </t>
    </r>
    <r>
      <rPr>
        <b/>
        <sz val="8"/>
        <rFont val="Times New Roman"/>
        <family val="1"/>
      </rPr>
      <t xml:space="preserve">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  </r>
  </si>
  <si>
    <r>
      <t xml:space="preserve">Мероприятие 2. </t>
    </r>
    <r>
      <rPr>
        <b/>
        <sz val="8"/>
        <rFont val="Times New Roman"/>
        <family val="1"/>
      </rPr>
      <t>Организация библиотечного обслуживания населения, комплектование и обеспечение сохранности библиотечных фондов библиотек поселения</t>
    </r>
  </si>
  <si>
    <t>Мероприятие № 1 Поддержка коммунального хозяйства</t>
  </si>
  <si>
    <t>0</t>
  </si>
  <si>
    <t>Текущее содержание автомобильных дорог</t>
  </si>
  <si>
    <t>Мероприятие 1. Развитие и поддержка инициативы жителей населенных пунктов в решении вопросов местного значения</t>
  </si>
  <si>
    <t>Денежное вознаграждение старост сельских нас.пунктов</t>
  </si>
  <si>
    <t>Итого по Горскому сельскому поселению</t>
  </si>
  <si>
    <t>Экспертиза сметной документации</t>
  </si>
  <si>
    <t>2. Доведения средней заработной платы работников учреждений культуры до «дорожной карты»</t>
  </si>
  <si>
    <t xml:space="preserve">4. Доведение средней заработной платы работников учреждений культуры до «дорожной карты» в размере </t>
  </si>
  <si>
    <t xml:space="preserve">1. Программа "Развитие сферы культуры и спорта в Горском сельском поселении" 
</t>
  </si>
  <si>
    <t>2. Программа: «Собеспечение устойчивого функционирования и развития коммунальной и инженерной инфраструктуры в Горском сельском поселении».</t>
  </si>
  <si>
    <t>3. Программа: ««Развитие сети автомобильных дорог местного значения в Горском сельском поселении"</t>
  </si>
  <si>
    <t>4. Программа " Создание условий для эффективного выполнения органами местного самоуправления своих полномочий на территории Горского сельского поселения "</t>
  </si>
  <si>
    <t>Поддержание существующей сети дорог местного значения Горского сельского поселения</t>
  </si>
  <si>
    <t>Организация уличного освещения</t>
  </si>
  <si>
    <t xml:space="preserve">Мероприятие 2. Повышение уровня защиты населенных пунктов и людей от чрезвычайных ситуаций, связанных с пожарами </t>
  </si>
  <si>
    <t>Мероприятие 3.Защита населения и территории от чрезвычайных ситуаций природного и техногенного характера, гражданская оборона</t>
  </si>
  <si>
    <t>Мероприятие 4.Благоустройство , озеленение и уборка территории</t>
  </si>
  <si>
    <t>Мероприятие 5.Организация уличного освещения Горского сельского поселения</t>
  </si>
  <si>
    <t>Мероприятие 6. Программа по борьбе с борщевиком Сосновского</t>
  </si>
  <si>
    <t>Мероприятие 7.Дорожное хозяйство</t>
  </si>
  <si>
    <t>Мероприятия по борьбе с борщевиком</t>
  </si>
  <si>
    <r>
      <t>Мероприятие 3</t>
    </r>
    <r>
      <rPr>
        <b/>
        <sz val="8"/>
        <rFont val="Times New Roman"/>
        <family val="1"/>
      </rPr>
      <t>. Развитие физический культуры и спорта</t>
    </r>
  </si>
  <si>
    <t>Контроль за капитальным ремонтом участка тепловых сетей</t>
  </si>
  <si>
    <t xml:space="preserve"> за 2019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</si>
  <si>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2019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</si>
  <si>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2019 год</t>
    </r>
  </si>
  <si>
    <t xml:space="preserve">Капитальный ремонт участка тепловых сетей от УТ-1до УТ -4 </t>
  </si>
  <si>
    <t>Технический надзор за капитальным ремонтом участка тепловых сетей от УТ-1 до УТ-4</t>
  </si>
  <si>
    <t>Актуализация схемы водоснабжения</t>
  </si>
  <si>
    <t>660</t>
  </si>
  <si>
    <t>Приобретение и монтаж знаков пожарный водоем, приобретение громкоговорителей.</t>
  </si>
  <si>
    <t>1029</t>
  </si>
  <si>
    <t>66</t>
  </si>
  <si>
    <t>5</t>
  </si>
  <si>
    <t>Ремонт придомовой территории ж/д № 17</t>
  </si>
  <si>
    <t>30</t>
  </si>
  <si>
    <t>Приобретение контейнеров для ТБО, замена светильноиков с ДРЛ на светодиодные в 20 населенных пунктах, приобретение элементов детской площадки для д. Пяхта, приобретение информационных стендов.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</si>
</sst>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  <numFmt numFmtId="199" formatCode="#,##0.00_р_."/>
    <numFmt numFmtId="200" formatCode="0.00000"/>
    <numFmt numFmtId="201" formatCode="_-* #,##0.0000_р_._-;\-* #,##0.0000_р_._-;_-* &quot;-&quot;??_р_._-;_-@_-"/>
  </numFmts>
  <fonts count="56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wrapText="1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187" fontId="9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198" fontId="3" fillId="32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4" fillId="32" borderId="10" xfId="0" applyNumberFormat="1" applyFont="1" applyFill="1" applyBorder="1" applyAlignment="1">
      <alignment horizontal="center" vertical="center"/>
    </xf>
    <xf numFmtId="198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left" vertical="top" wrapText="1"/>
    </xf>
    <xf numFmtId="187" fontId="4" fillId="0" borderId="14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7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7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0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188" fontId="5" fillId="0" borderId="10" xfId="59" applyNumberFormat="1" applyFont="1" applyBorder="1" applyAlignment="1">
      <alignment horizontal="center" vertical="center"/>
    </xf>
    <xf numFmtId="49" fontId="5" fillId="0" borderId="10" xfId="59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86" fontId="9" fillId="0" borderId="10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10" fontId="3" fillId="0" borderId="14" xfId="56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0" fontId="22" fillId="32" borderId="10" xfId="0" applyFont="1" applyFill="1" applyBorder="1" applyAlignment="1">
      <alignment horizontal="left" vertical="top" wrapText="1"/>
    </xf>
    <xf numFmtId="197" fontId="3" fillId="0" borderId="10" xfId="56" applyNumberFormat="1" applyFont="1" applyFill="1" applyBorder="1" applyAlignment="1">
      <alignment horizontal="center" vertical="center"/>
    </xf>
    <xf numFmtId="197" fontId="3" fillId="32" borderId="10" xfId="0" applyNumberFormat="1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left" vertical="top" wrapText="1"/>
    </xf>
    <xf numFmtId="49" fontId="4" fillId="0" borderId="14" xfId="56" applyNumberFormat="1" applyFont="1" applyFill="1" applyBorder="1" applyAlignment="1">
      <alignment horizontal="center" vertical="center"/>
    </xf>
    <xf numFmtId="2" fontId="4" fillId="0" borderId="14" xfId="56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2" fontId="3" fillId="0" borderId="14" xfId="56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4" fillId="0" borderId="15" xfId="56" applyNumberFormat="1" applyFont="1" applyFill="1" applyBorder="1" applyAlignment="1">
      <alignment horizontal="center" vertical="center"/>
    </xf>
    <xf numFmtId="49" fontId="4" fillId="0" borderId="14" xfId="56" applyNumberFormat="1" applyFont="1" applyFill="1" applyBorder="1" applyAlignment="1">
      <alignment horizontal="center" vertical="center"/>
    </xf>
    <xf numFmtId="186" fontId="5" fillId="0" borderId="15" xfId="0" applyNumberFormat="1" applyFont="1" applyBorder="1" applyAlignment="1">
      <alignment horizontal="center" vertical="center" wrapText="1"/>
    </xf>
    <xf numFmtId="186" fontId="5" fillId="0" borderId="14" xfId="0" applyNumberFormat="1" applyFont="1" applyBorder="1" applyAlignment="1">
      <alignment horizontal="center" vertical="center" wrapText="1"/>
    </xf>
    <xf numFmtId="186" fontId="5" fillId="0" borderId="15" xfId="0" applyNumberFormat="1" applyFont="1" applyBorder="1" applyAlignment="1">
      <alignment horizontal="center" vertical="center"/>
    </xf>
    <xf numFmtId="186" fontId="5" fillId="0" borderId="14" xfId="0" applyNumberFormat="1" applyFont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2" fontId="4" fillId="0" borderId="15" xfId="56" applyNumberFormat="1" applyFont="1" applyFill="1" applyBorder="1" applyAlignment="1">
      <alignment horizontal="center" vertical="center"/>
    </xf>
    <xf numFmtId="2" fontId="4" fillId="0" borderId="14" xfId="56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198" fontId="3" fillId="32" borderId="15" xfId="0" applyNumberFormat="1" applyFont="1" applyFill="1" applyBorder="1" applyAlignment="1">
      <alignment horizontal="center" vertical="center"/>
    </xf>
    <xf numFmtId="198" fontId="3" fillId="32" borderId="14" xfId="0" applyNumberFormat="1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left" vertical="top" wrapText="1"/>
    </xf>
    <xf numFmtId="0" fontId="11" fillId="32" borderId="17" xfId="0" applyFont="1" applyFill="1" applyBorder="1" applyAlignment="1">
      <alignment horizontal="left" vertical="top" wrapText="1"/>
    </xf>
    <xf numFmtId="0" fontId="11" fillId="32" borderId="18" xfId="0" applyFont="1" applyFill="1" applyBorder="1" applyAlignment="1">
      <alignment horizontal="left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11" fillId="32" borderId="18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198" fontId="3" fillId="0" borderId="15" xfId="0" applyNumberFormat="1" applyFont="1" applyBorder="1" applyAlignment="1">
      <alignment horizontal="center" vertical="center"/>
    </xf>
    <xf numFmtId="198" fontId="3" fillId="0" borderId="14" xfId="0" applyNumberFormat="1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view="pageBreakPreview" zoomScaleSheetLayoutView="100" zoomScalePageLayoutView="0" workbookViewId="0" topLeftCell="A1">
      <selection activeCell="L42" sqref="L42:L43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115" t="s">
        <v>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>
      <c r="A2" s="116" t="s">
        <v>23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5.75">
      <c r="A3" s="116" t="s">
        <v>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6.5" thickBot="1">
      <c r="A4" s="116" t="s">
        <v>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5">
      <c r="A5" s="121" t="s">
        <v>8</v>
      </c>
      <c r="B5" s="107" t="s">
        <v>9</v>
      </c>
      <c r="C5" s="108"/>
      <c r="D5" s="108"/>
      <c r="E5" s="108"/>
      <c r="F5" s="109"/>
      <c r="G5" s="107" t="s">
        <v>9</v>
      </c>
      <c r="H5" s="110"/>
      <c r="I5" s="110"/>
      <c r="J5" s="110"/>
      <c r="K5" s="111"/>
      <c r="L5" s="98" t="s">
        <v>10</v>
      </c>
    </row>
    <row r="6" spans="1:12" ht="16.5" thickBot="1">
      <c r="A6" s="122"/>
      <c r="B6" s="102" t="s">
        <v>54</v>
      </c>
      <c r="C6" s="103"/>
      <c r="D6" s="103"/>
      <c r="E6" s="103"/>
      <c r="F6" s="104"/>
      <c r="G6" s="102" t="s">
        <v>55</v>
      </c>
      <c r="H6" s="105"/>
      <c r="I6" s="105"/>
      <c r="J6" s="105"/>
      <c r="K6" s="106"/>
      <c r="L6" s="99"/>
    </row>
    <row r="7" spans="1:12" ht="16.5" thickBot="1">
      <c r="A7" s="122"/>
      <c r="B7" s="12" t="s">
        <v>11</v>
      </c>
      <c r="C7" s="112" t="s">
        <v>12</v>
      </c>
      <c r="D7" s="113"/>
      <c r="E7" s="113"/>
      <c r="F7" s="114"/>
      <c r="G7" s="12" t="s">
        <v>11</v>
      </c>
      <c r="H7" s="112" t="s">
        <v>12</v>
      </c>
      <c r="I7" s="113"/>
      <c r="J7" s="113"/>
      <c r="K7" s="114"/>
      <c r="L7" s="100"/>
    </row>
    <row r="8" spans="1:12" ht="24.75" thickBot="1">
      <c r="A8" s="123"/>
      <c r="B8" s="13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5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101"/>
    </row>
    <row r="9" spans="1:12" ht="1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9">
        <v>12</v>
      </c>
    </row>
    <row r="10" spans="1:12" ht="18.75" customHeight="1">
      <c r="A10" s="85" t="s">
        <v>38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7"/>
    </row>
    <row r="11" spans="1:12" ht="87" customHeight="1">
      <c r="A11" s="40" t="s">
        <v>27</v>
      </c>
      <c r="B11" s="28">
        <f>B12+B13</f>
        <v>5507</v>
      </c>
      <c r="C11" s="28">
        <f>C12+C13</f>
        <v>0</v>
      </c>
      <c r="D11" s="28">
        <f>D12+D13</f>
        <v>598</v>
      </c>
      <c r="E11" s="28">
        <f>E12+E13</f>
        <v>4909</v>
      </c>
      <c r="F11" s="29">
        <v>0</v>
      </c>
      <c r="G11" s="28">
        <f>G12+G13</f>
        <v>5500</v>
      </c>
      <c r="H11" s="28">
        <f>H12+H13</f>
        <v>0</v>
      </c>
      <c r="I11" s="28">
        <f>I12+I13</f>
        <v>598</v>
      </c>
      <c r="J11" s="28">
        <f>J12+J13</f>
        <v>4902</v>
      </c>
      <c r="K11" s="29">
        <v>0</v>
      </c>
      <c r="L11" s="32"/>
    </row>
    <row r="12" spans="1:12" ht="37.5" customHeight="1">
      <c r="A12" s="37" t="s">
        <v>26</v>
      </c>
      <c r="B12" s="30">
        <v>4466</v>
      </c>
      <c r="C12" s="30">
        <v>0</v>
      </c>
      <c r="D12" s="30">
        <v>0</v>
      </c>
      <c r="E12" s="30">
        <v>4466</v>
      </c>
      <c r="F12" s="30">
        <v>0</v>
      </c>
      <c r="G12" s="30">
        <v>4459</v>
      </c>
      <c r="H12" s="30">
        <v>0</v>
      </c>
      <c r="I12" s="30">
        <f>D12</f>
        <v>0</v>
      </c>
      <c r="J12" s="30">
        <v>4459</v>
      </c>
      <c r="K12" s="31">
        <v>0</v>
      </c>
      <c r="L12" s="39" t="s">
        <v>20</v>
      </c>
    </row>
    <row r="13" spans="1:12" ht="33.75" customHeight="1">
      <c r="A13" s="37" t="s">
        <v>36</v>
      </c>
      <c r="B13" s="30">
        <v>1041</v>
      </c>
      <c r="C13" s="31">
        <v>0</v>
      </c>
      <c r="D13" s="31">
        <v>598</v>
      </c>
      <c r="E13" s="30">
        <v>443</v>
      </c>
      <c r="F13" s="31">
        <v>0</v>
      </c>
      <c r="G13" s="30">
        <v>1041</v>
      </c>
      <c r="H13" s="31">
        <v>0</v>
      </c>
      <c r="I13" s="31">
        <v>598</v>
      </c>
      <c r="J13" s="30">
        <f>E13</f>
        <v>443</v>
      </c>
      <c r="K13" s="31">
        <v>0</v>
      </c>
      <c r="L13" s="38" t="s">
        <v>19</v>
      </c>
    </row>
    <row r="14" spans="1:12" ht="69.75" customHeight="1">
      <c r="A14" s="41" t="s">
        <v>28</v>
      </c>
      <c r="B14" s="28">
        <f>B15+B16</f>
        <v>558</v>
      </c>
      <c r="C14" s="28">
        <f>C15+C16</f>
        <v>0</v>
      </c>
      <c r="D14" s="28">
        <f>D15+D16</f>
        <v>171</v>
      </c>
      <c r="E14" s="28">
        <f>E15+E16</f>
        <v>387</v>
      </c>
      <c r="F14" s="29">
        <v>0</v>
      </c>
      <c r="G14" s="28">
        <f>G15+G16</f>
        <v>559</v>
      </c>
      <c r="H14" s="28">
        <f>H15+H16</f>
        <v>0</v>
      </c>
      <c r="I14" s="28">
        <f>I15+I16</f>
        <v>171</v>
      </c>
      <c r="J14" s="28">
        <f>J15+J16</f>
        <v>388</v>
      </c>
      <c r="K14" s="29">
        <v>0</v>
      </c>
      <c r="L14" s="38"/>
    </row>
    <row r="15" spans="1:12" ht="33" customHeight="1">
      <c r="A15" s="38" t="s">
        <v>25</v>
      </c>
      <c r="B15" s="30">
        <v>324</v>
      </c>
      <c r="C15" s="30">
        <v>0</v>
      </c>
      <c r="D15" s="30">
        <v>0</v>
      </c>
      <c r="E15" s="30">
        <v>324</v>
      </c>
      <c r="F15" s="30">
        <v>0</v>
      </c>
      <c r="G15" s="30">
        <v>324</v>
      </c>
      <c r="H15" s="30">
        <v>0</v>
      </c>
      <c r="I15" s="30">
        <v>0</v>
      </c>
      <c r="J15" s="30">
        <v>324</v>
      </c>
      <c r="K15" s="31">
        <v>0</v>
      </c>
      <c r="L15" s="39" t="s">
        <v>20</v>
      </c>
    </row>
    <row r="16" spans="1:12" ht="36.75" customHeight="1">
      <c r="A16" s="38" t="s">
        <v>37</v>
      </c>
      <c r="B16" s="30">
        <v>234</v>
      </c>
      <c r="C16" s="31">
        <v>0</v>
      </c>
      <c r="D16" s="31">
        <v>171</v>
      </c>
      <c r="E16" s="30">
        <v>63</v>
      </c>
      <c r="F16" s="31">
        <v>0</v>
      </c>
      <c r="G16" s="30">
        <f>I16+J16</f>
        <v>235</v>
      </c>
      <c r="H16" s="31">
        <v>0</v>
      </c>
      <c r="I16" s="31">
        <v>171</v>
      </c>
      <c r="J16" s="30">
        <v>64</v>
      </c>
      <c r="K16" s="31">
        <v>0</v>
      </c>
      <c r="L16" s="38" t="s">
        <v>19</v>
      </c>
    </row>
    <row r="17" spans="1:12" ht="33.75" customHeight="1">
      <c r="A17" s="117" t="s">
        <v>51</v>
      </c>
      <c r="B17" s="83">
        <f>B19</f>
        <v>687</v>
      </c>
      <c r="C17" s="83">
        <f>C19</f>
        <v>0</v>
      </c>
      <c r="D17" s="83">
        <f>D19</f>
        <v>0</v>
      </c>
      <c r="E17" s="83">
        <f>E19</f>
        <v>687</v>
      </c>
      <c r="F17" s="95">
        <v>0</v>
      </c>
      <c r="G17" s="83">
        <f>J17</f>
        <v>657</v>
      </c>
      <c r="H17" s="83">
        <f>H19</f>
        <v>0</v>
      </c>
      <c r="I17" s="83">
        <f>I19</f>
        <v>0</v>
      </c>
      <c r="J17" s="83">
        <f>J19</f>
        <v>657</v>
      </c>
      <c r="K17" s="83">
        <f>K19</f>
        <v>0</v>
      </c>
      <c r="L17" s="119"/>
    </row>
    <row r="18" spans="1:12" ht="3.75" customHeight="1" hidden="1">
      <c r="A18" s="118"/>
      <c r="B18" s="84"/>
      <c r="C18" s="84"/>
      <c r="D18" s="84"/>
      <c r="E18" s="84"/>
      <c r="F18" s="96"/>
      <c r="G18" s="84"/>
      <c r="H18" s="84"/>
      <c r="I18" s="84"/>
      <c r="J18" s="84"/>
      <c r="K18" s="84"/>
      <c r="L18" s="120"/>
    </row>
    <row r="19" spans="1:12" ht="24" customHeight="1">
      <c r="A19" s="38" t="s">
        <v>24</v>
      </c>
      <c r="B19" s="30">
        <v>687</v>
      </c>
      <c r="C19" s="30">
        <v>0</v>
      </c>
      <c r="D19" s="30">
        <v>0</v>
      </c>
      <c r="E19" s="30">
        <v>687</v>
      </c>
      <c r="F19" s="30">
        <v>0</v>
      </c>
      <c r="G19" s="30">
        <v>657</v>
      </c>
      <c r="H19" s="30">
        <v>0</v>
      </c>
      <c r="I19" s="30">
        <v>0</v>
      </c>
      <c r="J19" s="30">
        <v>657</v>
      </c>
      <c r="K19" s="29">
        <v>0</v>
      </c>
      <c r="L19" s="38" t="s">
        <v>21</v>
      </c>
    </row>
    <row r="20" spans="1:12" ht="27.75" customHeight="1">
      <c r="A20" s="27" t="s">
        <v>2</v>
      </c>
      <c r="B20" s="28">
        <f aca="true" t="shared" si="0" ref="B20:K20">B11+B14+B17</f>
        <v>6752</v>
      </c>
      <c r="C20" s="28">
        <f t="shared" si="0"/>
        <v>0</v>
      </c>
      <c r="D20" s="28">
        <f t="shared" si="0"/>
        <v>769</v>
      </c>
      <c r="E20" s="28">
        <f t="shared" si="0"/>
        <v>5983</v>
      </c>
      <c r="F20" s="28">
        <f t="shared" si="0"/>
        <v>0</v>
      </c>
      <c r="G20" s="28">
        <f t="shared" si="0"/>
        <v>6716</v>
      </c>
      <c r="H20" s="28">
        <f t="shared" si="0"/>
        <v>0</v>
      </c>
      <c r="I20" s="28">
        <f t="shared" si="0"/>
        <v>769</v>
      </c>
      <c r="J20" s="28">
        <f t="shared" si="0"/>
        <v>5947</v>
      </c>
      <c r="K20" s="28">
        <f t="shared" si="0"/>
        <v>0</v>
      </c>
      <c r="L20" s="38"/>
    </row>
    <row r="21" spans="1:12" ht="16.5" customHeight="1">
      <c r="A21" s="20" t="s">
        <v>18</v>
      </c>
      <c r="B21" s="3"/>
      <c r="C21" s="3"/>
      <c r="D21" s="3"/>
      <c r="E21" s="3"/>
      <c r="F21" s="3"/>
      <c r="G21" s="5">
        <f>G20/B20</f>
        <v>0.9946682464454977</v>
      </c>
      <c r="H21" s="5"/>
      <c r="I21" s="5"/>
      <c r="J21" s="5"/>
      <c r="K21" s="5"/>
      <c r="L21" s="21"/>
    </row>
    <row r="22" spans="1:12" ht="31.5" customHeight="1">
      <c r="A22" s="97" t="s">
        <v>39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31.5" customHeight="1">
      <c r="A23" s="45" t="s">
        <v>29</v>
      </c>
      <c r="B23" s="46">
        <f>B24+B25+B26+B27</f>
        <v>8479</v>
      </c>
      <c r="C23" s="46">
        <f aca="true" t="shared" si="1" ref="C23:K23">C24+C25+C26+C27</f>
        <v>0</v>
      </c>
      <c r="D23" s="46">
        <f t="shared" si="1"/>
        <v>7879</v>
      </c>
      <c r="E23" s="46">
        <f t="shared" si="1"/>
        <v>600</v>
      </c>
      <c r="F23" s="46">
        <f t="shared" si="1"/>
        <v>0</v>
      </c>
      <c r="G23" s="46">
        <f t="shared" si="1"/>
        <v>6169</v>
      </c>
      <c r="H23" s="46">
        <f t="shared" si="1"/>
        <v>0</v>
      </c>
      <c r="I23" s="46">
        <f t="shared" si="1"/>
        <v>5984</v>
      </c>
      <c r="J23" s="46">
        <f t="shared" si="1"/>
        <v>570</v>
      </c>
      <c r="K23" s="46">
        <f t="shared" si="1"/>
        <v>0</v>
      </c>
      <c r="L23" s="58"/>
    </row>
    <row r="24" spans="1:12" ht="34.5" customHeight="1">
      <c r="A24" s="42" t="s">
        <v>56</v>
      </c>
      <c r="B24" s="43">
        <f>E24+F24+D24</f>
        <v>8294</v>
      </c>
      <c r="C24" s="43">
        <v>0</v>
      </c>
      <c r="D24" s="43">
        <v>7879</v>
      </c>
      <c r="E24" s="43">
        <v>415</v>
      </c>
      <c r="F24" s="43">
        <v>0</v>
      </c>
      <c r="G24" s="43">
        <v>5984</v>
      </c>
      <c r="H24" s="43">
        <v>0</v>
      </c>
      <c r="I24" s="44">
        <v>5984</v>
      </c>
      <c r="J24" s="43">
        <v>385</v>
      </c>
      <c r="K24" s="43">
        <v>0</v>
      </c>
      <c r="L24" s="42" t="str">
        <f>A24</f>
        <v>Капитальный ремонт участка тепловых сетей от УТ-1до УТ -4 </v>
      </c>
    </row>
    <row r="25" spans="1:12" ht="18" customHeight="1">
      <c r="A25" s="37" t="s">
        <v>35</v>
      </c>
      <c r="B25" s="43">
        <v>30</v>
      </c>
      <c r="C25" s="43">
        <v>0</v>
      </c>
      <c r="D25" s="43">
        <v>0</v>
      </c>
      <c r="E25" s="43">
        <v>30</v>
      </c>
      <c r="F25" s="43">
        <v>0</v>
      </c>
      <c r="G25" s="43">
        <v>30</v>
      </c>
      <c r="H25" s="43">
        <v>0</v>
      </c>
      <c r="I25" s="44">
        <v>0</v>
      </c>
      <c r="J25" s="43">
        <v>30</v>
      </c>
      <c r="K25" s="43">
        <v>0</v>
      </c>
      <c r="L25" s="42" t="s">
        <v>35</v>
      </c>
    </row>
    <row r="26" spans="1:12" ht="35.25" customHeight="1">
      <c r="A26" s="37" t="s">
        <v>57</v>
      </c>
      <c r="B26" s="43">
        <v>70</v>
      </c>
      <c r="C26" s="43">
        <v>0</v>
      </c>
      <c r="D26" s="43">
        <v>0</v>
      </c>
      <c r="E26" s="43">
        <v>70</v>
      </c>
      <c r="F26" s="43">
        <v>0</v>
      </c>
      <c r="G26" s="43">
        <v>70</v>
      </c>
      <c r="H26" s="43">
        <v>0</v>
      </c>
      <c r="I26" s="44">
        <v>0</v>
      </c>
      <c r="J26" s="43">
        <v>70</v>
      </c>
      <c r="K26" s="43">
        <v>0</v>
      </c>
      <c r="L26" s="42" t="s">
        <v>52</v>
      </c>
    </row>
    <row r="27" spans="1:12" ht="28.5" customHeight="1">
      <c r="A27" s="37" t="s">
        <v>58</v>
      </c>
      <c r="B27" s="43">
        <v>85</v>
      </c>
      <c r="C27" s="43">
        <v>0</v>
      </c>
      <c r="D27" s="43">
        <v>0</v>
      </c>
      <c r="E27" s="43">
        <v>85</v>
      </c>
      <c r="F27" s="43">
        <v>0</v>
      </c>
      <c r="G27" s="43">
        <v>85</v>
      </c>
      <c r="H27" s="43">
        <v>0</v>
      </c>
      <c r="I27" s="44">
        <v>0</v>
      </c>
      <c r="J27" s="43">
        <v>85</v>
      </c>
      <c r="K27" s="43">
        <v>0</v>
      </c>
      <c r="L27" s="42" t="str">
        <f>A27</f>
        <v>Актуализация схемы водоснабжения</v>
      </c>
    </row>
    <row r="28" spans="1:12" ht="18.75" customHeight="1">
      <c r="A28" s="33" t="str">
        <f>A20</f>
        <v>Итого по программе </v>
      </c>
      <c r="B28" s="46">
        <f>B23</f>
        <v>8479</v>
      </c>
      <c r="C28" s="46">
        <f>C23</f>
        <v>0</v>
      </c>
      <c r="D28" s="46">
        <f>D23</f>
        <v>7879</v>
      </c>
      <c r="E28" s="46">
        <f>E23</f>
        <v>600</v>
      </c>
      <c r="F28" s="46">
        <f>F23</f>
        <v>0</v>
      </c>
      <c r="G28" s="46">
        <f>H28+I28+J28+K28</f>
        <v>6554</v>
      </c>
      <c r="H28" s="46">
        <f>H23</f>
        <v>0</v>
      </c>
      <c r="I28" s="46">
        <f>I23</f>
        <v>5984</v>
      </c>
      <c r="J28" s="46">
        <f>J23</f>
        <v>570</v>
      </c>
      <c r="K28" s="46">
        <f>K23</f>
        <v>0</v>
      </c>
      <c r="L28" s="34"/>
    </row>
    <row r="29" spans="1:12" ht="27" customHeight="1">
      <c r="A29" s="47" t="str">
        <f>A21</f>
        <v>уровень финансирования, %</v>
      </c>
      <c r="B29" s="46"/>
      <c r="C29" s="46"/>
      <c r="D29" s="46"/>
      <c r="E29" s="46"/>
      <c r="F29" s="46"/>
      <c r="G29" s="60">
        <f>G28/B28</f>
        <v>0.7729685104375515</v>
      </c>
      <c r="H29" s="46"/>
      <c r="I29" s="46"/>
      <c r="J29" s="46"/>
      <c r="K29" s="46"/>
      <c r="L29" s="34"/>
    </row>
    <row r="30" spans="1:12" ht="23.25" customHeight="1">
      <c r="A30" s="88" t="s">
        <v>40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90"/>
    </row>
    <row r="31" spans="1:12" ht="43.5" customHeight="1">
      <c r="A31" s="42" t="s">
        <v>42</v>
      </c>
      <c r="B31" s="65">
        <v>1076</v>
      </c>
      <c r="C31" s="16">
        <v>0</v>
      </c>
      <c r="D31" s="16">
        <v>0</v>
      </c>
      <c r="E31" s="65">
        <v>1076</v>
      </c>
      <c r="F31" s="16">
        <v>0</v>
      </c>
      <c r="G31" s="65">
        <v>1067</v>
      </c>
      <c r="H31" s="16">
        <v>0</v>
      </c>
      <c r="I31" s="16">
        <v>0</v>
      </c>
      <c r="J31" s="65">
        <v>1067</v>
      </c>
      <c r="K31" s="16">
        <v>0</v>
      </c>
      <c r="L31" s="50" t="s">
        <v>31</v>
      </c>
    </row>
    <row r="32" spans="1:12" ht="18" customHeight="1">
      <c r="A32" s="37" t="s">
        <v>43</v>
      </c>
      <c r="B32" s="48">
        <v>660</v>
      </c>
      <c r="C32" s="49" t="s">
        <v>30</v>
      </c>
      <c r="D32" s="49" t="s">
        <v>30</v>
      </c>
      <c r="E32" s="48">
        <v>660</v>
      </c>
      <c r="F32" s="49" t="s">
        <v>30</v>
      </c>
      <c r="G32" s="65">
        <v>660</v>
      </c>
      <c r="H32" s="49" t="s">
        <v>30</v>
      </c>
      <c r="I32" s="49" t="s">
        <v>30</v>
      </c>
      <c r="J32" s="49" t="s">
        <v>59</v>
      </c>
      <c r="K32" s="49" t="s">
        <v>30</v>
      </c>
      <c r="L32" s="51" t="s">
        <v>43</v>
      </c>
    </row>
    <row r="33" spans="1:12" ht="20.25" customHeight="1">
      <c r="A33" s="23" t="s">
        <v>2</v>
      </c>
      <c r="B33" s="24">
        <f>B31+B32</f>
        <v>1736</v>
      </c>
      <c r="C33" s="24">
        <f aca="true" t="shared" si="2" ref="C33:K33">C31+C32</f>
        <v>0</v>
      </c>
      <c r="D33" s="24">
        <f t="shared" si="2"/>
        <v>0</v>
      </c>
      <c r="E33" s="24">
        <f t="shared" si="2"/>
        <v>1736</v>
      </c>
      <c r="F33" s="24">
        <f t="shared" si="2"/>
        <v>0</v>
      </c>
      <c r="G33" s="24">
        <f t="shared" si="2"/>
        <v>1727</v>
      </c>
      <c r="H33" s="24">
        <f t="shared" si="2"/>
        <v>0</v>
      </c>
      <c r="I33" s="24">
        <f t="shared" si="2"/>
        <v>0</v>
      </c>
      <c r="J33" s="24">
        <f t="shared" si="2"/>
        <v>1727</v>
      </c>
      <c r="K33" s="24">
        <f t="shared" si="2"/>
        <v>0</v>
      </c>
      <c r="L33" s="50"/>
    </row>
    <row r="34" spans="1:12" ht="31.5">
      <c r="A34" s="20" t="str">
        <f>A29</f>
        <v>уровень финансирования, %</v>
      </c>
      <c r="B34" s="3"/>
      <c r="C34" s="3"/>
      <c r="D34" s="3"/>
      <c r="E34" s="3"/>
      <c r="F34" s="3"/>
      <c r="G34" s="59">
        <f>G33/B33</f>
        <v>0.994815668202765</v>
      </c>
      <c r="H34" s="5"/>
      <c r="I34" s="5"/>
      <c r="J34" s="5"/>
      <c r="K34" s="5"/>
      <c r="L34" s="21"/>
    </row>
    <row r="35" spans="1:12" ht="31.5" customHeight="1">
      <c r="A35" s="91" t="s">
        <v>41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3"/>
    </row>
    <row r="36" spans="1:12" ht="25.5" customHeight="1">
      <c r="A36" s="94" t="s">
        <v>32</v>
      </c>
      <c r="B36" s="75">
        <v>0</v>
      </c>
      <c r="C36" s="73">
        <v>0</v>
      </c>
      <c r="D36" s="75">
        <v>0</v>
      </c>
      <c r="E36" s="75">
        <v>0</v>
      </c>
      <c r="F36" s="73">
        <v>0</v>
      </c>
      <c r="G36" s="75">
        <v>0</v>
      </c>
      <c r="H36" s="73">
        <v>0</v>
      </c>
      <c r="I36" s="75">
        <v>0</v>
      </c>
      <c r="J36" s="75">
        <v>0</v>
      </c>
      <c r="K36" s="73">
        <v>0</v>
      </c>
      <c r="L36" s="69" t="s">
        <v>33</v>
      </c>
    </row>
    <row r="37" spans="1:12" ht="19.5" customHeight="1">
      <c r="A37" s="94"/>
      <c r="B37" s="76"/>
      <c r="C37" s="74"/>
      <c r="D37" s="76"/>
      <c r="E37" s="76"/>
      <c r="F37" s="74"/>
      <c r="G37" s="76"/>
      <c r="H37" s="74"/>
      <c r="I37" s="76"/>
      <c r="J37" s="76"/>
      <c r="K37" s="74"/>
      <c r="L37" s="70"/>
    </row>
    <row r="38" spans="1:12" ht="42.75" customHeight="1" hidden="1">
      <c r="A38" s="94"/>
      <c r="B38" s="1"/>
      <c r="C38" s="4"/>
      <c r="D38" s="1"/>
      <c r="E38" s="1"/>
      <c r="F38" s="4"/>
      <c r="G38" s="1"/>
      <c r="H38" s="4"/>
      <c r="I38" s="1"/>
      <c r="J38" s="1"/>
      <c r="K38" s="22"/>
      <c r="L38" s="57" t="s">
        <v>22</v>
      </c>
    </row>
    <row r="39" spans="1:12" ht="49.5" customHeight="1">
      <c r="A39" s="36" t="s">
        <v>44</v>
      </c>
      <c r="B39" s="1">
        <v>130</v>
      </c>
      <c r="C39" s="4">
        <v>0</v>
      </c>
      <c r="D39" s="1">
        <v>0</v>
      </c>
      <c r="E39" s="1">
        <v>130</v>
      </c>
      <c r="F39" s="4">
        <v>0</v>
      </c>
      <c r="G39" s="1">
        <v>129</v>
      </c>
      <c r="H39" s="4">
        <v>0</v>
      </c>
      <c r="I39" s="1">
        <v>0</v>
      </c>
      <c r="J39" s="1">
        <v>129</v>
      </c>
      <c r="K39" s="22">
        <v>0</v>
      </c>
      <c r="L39" s="57" t="s">
        <v>60</v>
      </c>
    </row>
    <row r="40" spans="1:12" ht="48" customHeight="1">
      <c r="A40" s="36" t="s">
        <v>45</v>
      </c>
      <c r="B40" s="1">
        <f>D40+E40</f>
        <v>0</v>
      </c>
      <c r="C40" s="4">
        <v>0</v>
      </c>
      <c r="D40" s="1">
        <v>0</v>
      </c>
      <c r="E40" s="1">
        <v>0</v>
      </c>
      <c r="F40" s="4">
        <v>0</v>
      </c>
      <c r="G40" s="1">
        <f>I40+J40</f>
        <v>0</v>
      </c>
      <c r="H40" s="4">
        <v>0</v>
      </c>
      <c r="I40" s="1">
        <v>0</v>
      </c>
      <c r="J40" s="1">
        <v>0</v>
      </c>
      <c r="K40" s="22">
        <v>0</v>
      </c>
      <c r="L40" s="57"/>
    </row>
    <row r="41" spans="1:12" ht="78.75">
      <c r="A41" s="36" t="s">
        <v>46</v>
      </c>
      <c r="B41" s="52">
        <f>D41+E41</f>
        <v>2781</v>
      </c>
      <c r="C41" s="52">
        <v>0</v>
      </c>
      <c r="D41" s="52">
        <v>1409</v>
      </c>
      <c r="E41" s="52">
        <v>1372</v>
      </c>
      <c r="F41" s="52">
        <v>1</v>
      </c>
      <c r="G41" s="52">
        <f>J41+K41+I41</f>
        <v>2781</v>
      </c>
      <c r="H41" s="52">
        <v>0</v>
      </c>
      <c r="I41" s="52">
        <v>1409</v>
      </c>
      <c r="J41" s="52">
        <v>1371</v>
      </c>
      <c r="K41" s="52">
        <v>1</v>
      </c>
      <c r="L41" s="57" t="s">
        <v>66</v>
      </c>
    </row>
    <row r="42" spans="1:12" ht="15.75" customHeight="1">
      <c r="A42" s="81" t="s">
        <v>47</v>
      </c>
      <c r="B42" s="77">
        <f>D42+E42</f>
        <v>0</v>
      </c>
      <c r="C42" s="77">
        <v>0</v>
      </c>
      <c r="D42" s="77">
        <v>0</v>
      </c>
      <c r="E42" s="77">
        <v>0</v>
      </c>
      <c r="F42" s="77">
        <v>0</v>
      </c>
      <c r="G42" s="79">
        <f>I42+J42</f>
        <v>0</v>
      </c>
      <c r="H42" s="71" t="s">
        <v>30</v>
      </c>
      <c r="I42" s="71" t="s">
        <v>30</v>
      </c>
      <c r="J42" s="71" t="s">
        <v>30</v>
      </c>
      <c r="K42" s="71">
        <v>0</v>
      </c>
      <c r="L42" s="67"/>
    </row>
    <row r="43" spans="1:12" ht="8.25" customHeight="1">
      <c r="A43" s="82"/>
      <c r="B43" s="78"/>
      <c r="C43" s="78"/>
      <c r="D43" s="78"/>
      <c r="E43" s="78"/>
      <c r="F43" s="78"/>
      <c r="G43" s="80"/>
      <c r="H43" s="72"/>
      <c r="I43" s="72"/>
      <c r="J43" s="72"/>
      <c r="K43" s="72"/>
      <c r="L43" s="68"/>
    </row>
    <row r="44" spans="1:12" ht="29.25" customHeight="1">
      <c r="A44" s="64" t="s">
        <v>48</v>
      </c>
      <c r="B44" s="35">
        <v>30</v>
      </c>
      <c r="C44" s="35">
        <v>0</v>
      </c>
      <c r="D44" s="35">
        <v>0</v>
      </c>
      <c r="E44" s="35">
        <v>30</v>
      </c>
      <c r="F44" s="35">
        <v>0</v>
      </c>
      <c r="G44" s="63">
        <v>30</v>
      </c>
      <c r="H44" s="62" t="s">
        <v>30</v>
      </c>
      <c r="I44" s="62" t="s">
        <v>30</v>
      </c>
      <c r="J44" s="62" t="s">
        <v>65</v>
      </c>
      <c r="K44" s="62" t="s">
        <v>30</v>
      </c>
      <c r="L44" s="61" t="s">
        <v>50</v>
      </c>
    </row>
    <row r="45" spans="1:12" ht="66.75" customHeight="1">
      <c r="A45" s="64" t="s">
        <v>49</v>
      </c>
      <c r="B45" s="35">
        <f>E45+F45+D45</f>
        <v>1100</v>
      </c>
      <c r="C45" s="35">
        <v>0</v>
      </c>
      <c r="D45" s="35">
        <v>1029</v>
      </c>
      <c r="E45" s="35">
        <v>66</v>
      </c>
      <c r="F45" s="35">
        <v>5</v>
      </c>
      <c r="G45" s="63">
        <f>I45+J45+K45</f>
        <v>1100</v>
      </c>
      <c r="H45" s="62" t="s">
        <v>30</v>
      </c>
      <c r="I45" s="62" t="s">
        <v>61</v>
      </c>
      <c r="J45" s="62" t="s">
        <v>62</v>
      </c>
      <c r="K45" s="62" t="s">
        <v>63</v>
      </c>
      <c r="L45" s="61" t="s">
        <v>64</v>
      </c>
    </row>
    <row r="46" spans="1:12" ht="23.25" customHeight="1">
      <c r="A46" s="56" t="str">
        <f>A33</f>
        <v>Итого по программе </v>
      </c>
      <c r="B46" s="53">
        <f>B36+B39+B40+B41+B42+B44+B45</f>
        <v>4041</v>
      </c>
      <c r="C46" s="53">
        <f aca="true" t="shared" si="3" ref="C46:K46">C36+C39+C40+C41+C42+C44+C45</f>
        <v>0</v>
      </c>
      <c r="D46" s="53">
        <f t="shared" si="3"/>
        <v>2438</v>
      </c>
      <c r="E46" s="53">
        <f t="shared" si="3"/>
        <v>1598</v>
      </c>
      <c r="F46" s="53">
        <f t="shared" si="3"/>
        <v>6</v>
      </c>
      <c r="G46" s="53">
        <f>SUM(G36:G45)</f>
        <v>4040</v>
      </c>
      <c r="H46" s="53">
        <f t="shared" si="3"/>
        <v>0</v>
      </c>
      <c r="I46" s="53">
        <f t="shared" si="3"/>
        <v>2438</v>
      </c>
      <c r="J46" s="53">
        <f t="shared" si="3"/>
        <v>1596</v>
      </c>
      <c r="K46" s="53">
        <f t="shared" si="3"/>
        <v>6</v>
      </c>
      <c r="L46" s="55"/>
    </row>
    <row r="47" spans="1:12" ht="27" customHeight="1">
      <c r="A47" s="56" t="str">
        <f>A29</f>
        <v>уровень финансирования, %</v>
      </c>
      <c r="B47" s="35"/>
      <c r="C47" s="53"/>
      <c r="D47" s="53"/>
      <c r="E47" s="53"/>
      <c r="F47" s="53"/>
      <c r="G47" s="66">
        <v>99</v>
      </c>
      <c r="H47" s="54"/>
      <c r="I47" s="54"/>
      <c r="J47" s="54"/>
      <c r="K47" s="54"/>
      <c r="L47" s="55"/>
    </row>
    <row r="48" spans="1:12" ht="35.25" customHeight="1">
      <c r="A48" s="25" t="s">
        <v>34</v>
      </c>
      <c r="B48" s="3">
        <f>B20+B28+B33+B46</f>
        <v>21008</v>
      </c>
      <c r="C48" s="3">
        <f>C20+C28+C33+C46</f>
        <v>0</v>
      </c>
      <c r="D48" s="3">
        <f>D20+D28+D33+D46</f>
        <v>11086</v>
      </c>
      <c r="E48" s="3">
        <f>E20+E28+E33+E46</f>
        <v>9917</v>
      </c>
      <c r="F48" s="3">
        <f>F20+F28+F33+F46</f>
        <v>6</v>
      </c>
      <c r="G48" s="3">
        <f>G20+G28+G33+G46</f>
        <v>19037</v>
      </c>
      <c r="H48" s="3">
        <f>H20+H28+H33+H46</f>
        <v>0</v>
      </c>
      <c r="I48" s="3">
        <f>I20+I28+I33+I46</f>
        <v>9191</v>
      </c>
      <c r="J48" s="3">
        <f>J20+J28+J33+J46</f>
        <v>9840</v>
      </c>
      <c r="K48" s="3">
        <f>K20+K28+K33+K46</f>
        <v>6</v>
      </c>
      <c r="L48" s="21"/>
    </row>
    <row r="49" spans="1:12" ht="18.75">
      <c r="A49" s="25"/>
      <c r="B49" s="26" t="s">
        <v>3</v>
      </c>
      <c r="C49" s="26" t="s">
        <v>4</v>
      </c>
      <c r="D49" s="26" t="s">
        <v>5</v>
      </c>
      <c r="E49" s="26" t="s">
        <v>6</v>
      </c>
      <c r="F49" s="26" t="s">
        <v>0</v>
      </c>
      <c r="G49" s="26" t="s">
        <v>3</v>
      </c>
      <c r="H49" s="26" t="s">
        <v>4</v>
      </c>
      <c r="I49" s="26" t="s">
        <v>5</v>
      </c>
      <c r="J49" s="26" t="s">
        <v>6</v>
      </c>
      <c r="K49" s="26" t="s">
        <v>0</v>
      </c>
      <c r="L49" s="21"/>
    </row>
    <row r="50" spans="1:12" ht="16.5" customHeight="1">
      <c r="A50" s="20"/>
      <c r="B50" s="3"/>
      <c r="C50" s="3"/>
      <c r="D50" s="3"/>
      <c r="E50" s="3"/>
      <c r="F50" s="3"/>
      <c r="G50" s="5">
        <f>100%/(B48/G48)</f>
        <v>0.9061785986290937</v>
      </c>
      <c r="H50" s="5"/>
      <c r="I50" s="5">
        <f>100%/(D48/I48)</f>
        <v>0.829063683925672</v>
      </c>
      <c r="J50" s="5">
        <f>100%/(E48/J48)</f>
        <v>0.9922355551073914</v>
      </c>
      <c r="K50" s="5"/>
      <c r="L50" s="21"/>
    </row>
    <row r="51" spans="1:12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  <c r="L51" s="9"/>
    </row>
    <row r="52" spans="1:12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  <c r="L52" s="9"/>
    </row>
    <row r="53" spans="1:12" ht="15.75">
      <c r="A53" s="6"/>
      <c r="B53" s="2"/>
      <c r="C53" s="10"/>
      <c r="D53" s="10"/>
      <c r="E53" s="10"/>
      <c r="F53" s="7"/>
      <c r="G53" s="7"/>
      <c r="H53" s="7"/>
      <c r="I53" s="7"/>
      <c r="J53" s="7"/>
      <c r="K53" s="8"/>
      <c r="L53" s="9"/>
    </row>
    <row r="54" spans="1:12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heetProtection/>
  <mergeCells count="52">
    <mergeCell ref="A1:L1"/>
    <mergeCell ref="A2:L2"/>
    <mergeCell ref="A3:L3"/>
    <mergeCell ref="A4:L4"/>
    <mergeCell ref="A17:A18"/>
    <mergeCell ref="L17:L18"/>
    <mergeCell ref="H17:H18"/>
    <mergeCell ref="I17:I18"/>
    <mergeCell ref="J17:J18"/>
    <mergeCell ref="A5:A8"/>
    <mergeCell ref="L5:L8"/>
    <mergeCell ref="B6:F6"/>
    <mergeCell ref="G6:K6"/>
    <mergeCell ref="B5:F5"/>
    <mergeCell ref="G5:K5"/>
    <mergeCell ref="C7:F7"/>
    <mergeCell ref="H7:K7"/>
    <mergeCell ref="A35:L35"/>
    <mergeCell ref="A36:A38"/>
    <mergeCell ref="E36:E37"/>
    <mergeCell ref="C17:C18"/>
    <mergeCell ref="D17:D18"/>
    <mergeCell ref="E17:E18"/>
    <mergeCell ref="F17:F18"/>
    <mergeCell ref="K17:K18"/>
    <mergeCell ref="B17:B18"/>
    <mergeCell ref="A22:L22"/>
    <mergeCell ref="A42:A43"/>
    <mergeCell ref="B36:B37"/>
    <mergeCell ref="C36:C37"/>
    <mergeCell ref="D36:D37"/>
    <mergeCell ref="G17:G18"/>
    <mergeCell ref="A10:L10"/>
    <mergeCell ref="A30:L30"/>
    <mergeCell ref="H36:H37"/>
    <mergeCell ref="I36:I37"/>
    <mergeCell ref="J36:J37"/>
    <mergeCell ref="F36:F37"/>
    <mergeCell ref="G36:G37"/>
    <mergeCell ref="B42:B43"/>
    <mergeCell ref="C42:C43"/>
    <mergeCell ref="D42:D43"/>
    <mergeCell ref="E42:E43"/>
    <mergeCell ref="F42:F43"/>
    <mergeCell ref="G42:G43"/>
    <mergeCell ref="L42:L43"/>
    <mergeCell ref="L36:L37"/>
    <mergeCell ref="H42:H43"/>
    <mergeCell ref="I42:I43"/>
    <mergeCell ref="J42:J43"/>
    <mergeCell ref="K42:K43"/>
    <mergeCell ref="K36:K37"/>
  </mergeCells>
  <printOptions/>
  <pageMargins left="0.75" right="0.75" top="1" bottom="1" header="0.5" footer="0.5"/>
  <pageSetup fitToHeight="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2018-02-28T11:44:11Z</cp:lastPrinted>
  <dcterms:created xsi:type="dcterms:W3CDTF">2006-09-16T00:00:00Z</dcterms:created>
  <dcterms:modified xsi:type="dcterms:W3CDTF">2020-03-02T12:45:51Z</dcterms:modified>
  <cp:category/>
  <cp:version/>
  <cp:contentType/>
  <cp:contentStatus/>
</cp:coreProperties>
</file>